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432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45621"/>
</workbook>
</file>

<file path=xl/calcChain.xml><?xml version="1.0" encoding="utf-8"?>
<calcChain xmlns="http://schemas.openxmlformats.org/spreadsheetml/2006/main">
  <c r="J31" i="1" l="1"/>
  <c r="G34" i="1"/>
  <c r="F47" i="1" l="1"/>
  <c r="J43" i="1"/>
  <c r="J44" i="1"/>
  <c r="J45" i="1"/>
  <c r="J42" i="1"/>
  <c r="G46" i="1"/>
  <c r="H46" i="1"/>
  <c r="I46" i="1"/>
  <c r="J46" i="1"/>
  <c r="F46" i="1"/>
  <c r="J34" i="1"/>
  <c r="J35" i="1"/>
  <c r="J36" i="1"/>
  <c r="J37" i="1"/>
  <c r="J38" i="1"/>
  <c r="J39" i="1"/>
  <c r="I29" i="1"/>
  <c r="J29" i="1"/>
  <c r="J27" i="1"/>
  <c r="J28" i="1"/>
  <c r="G40" i="1"/>
  <c r="H40" i="1"/>
  <c r="I40" i="1"/>
  <c r="F40" i="1"/>
  <c r="G29" i="1" l="1"/>
  <c r="H29" i="1"/>
  <c r="F29" i="1"/>
  <c r="M46" i="1" l="1"/>
  <c r="N46" i="1"/>
  <c r="O46" i="1"/>
  <c r="P46" i="1"/>
  <c r="Q46" i="1"/>
  <c r="R46" i="1"/>
  <c r="S46" i="1"/>
  <c r="L46" i="1"/>
  <c r="S29" i="1"/>
  <c r="R29" i="1"/>
  <c r="R47" i="1" s="1"/>
  <c r="Q29" i="1"/>
  <c r="Q47" i="1" s="1"/>
  <c r="P29" i="1"/>
  <c r="O29" i="1"/>
  <c r="N29" i="1"/>
  <c r="M29" i="1"/>
  <c r="L29" i="1"/>
  <c r="O40" i="1"/>
  <c r="P40" i="1"/>
  <c r="Q40" i="1"/>
  <c r="R40" i="1"/>
  <c r="S40" i="1"/>
  <c r="J33" i="1"/>
  <c r="S47" i="1" l="1"/>
  <c r="O47" i="1"/>
  <c r="P47" i="1"/>
  <c r="G47" i="1"/>
  <c r="H47" i="1"/>
  <c r="I47" i="1"/>
  <c r="J26" i="1"/>
  <c r="J25" i="1"/>
  <c r="L40" i="1" l="1"/>
  <c r="L47" i="1" s="1"/>
  <c r="M40" i="1"/>
  <c r="M47" i="1" s="1"/>
  <c r="N40" i="1"/>
  <c r="N47" i="1" s="1"/>
  <c r="J32" i="1" l="1"/>
  <c r="J40" i="1" s="1"/>
  <c r="J47" i="1" l="1"/>
</calcChain>
</file>

<file path=xl/sharedStrings.xml><?xml version="1.0" encoding="utf-8"?>
<sst xmlns="http://schemas.openxmlformats.org/spreadsheetml/2006/main" count="137" uniqueCount="84">
  <si>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</si>
  <si>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</si>
  <si>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</si>
  <si>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</si>
  <si>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</si>
  <si>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</si>
  <si>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</si>
  <si>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</si>
  <si>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</si>
  <si>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</si>
  <si>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</si>
  <si>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</si>
  <si>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</si>
  <si>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</si>
  <si>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</si>
  <si>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</si>
  <si>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</si>
  <si>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 xml:space="preserve">отклонение </t>
  </si>
  <si>
    <t>причины отклонения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</si>
  <si>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</si>
  <si>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</si>
  <si>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</si>
  <si>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</si>
  <si>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</si>
  <si>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</si>
  <si>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</si>
  <si>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</si>
  <si>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</si>
  <si>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</si>
  <si>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</si>
  <si>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</si>
  <si>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</si>
  <si>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</si>
  <si>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</si>
  <si>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</si>
  <si>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    наименование субъекта естественной монополии</t>
  </si>
  <si>
    <t>кем утвержден(а) программа (проект) (дата, номер приказа):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</si>
  <si>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</si>
  <si>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</si>
  <si>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</si>
  <si>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</si>
  <si>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</si>
  <si>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</si>
  <si>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</si>
  <si>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</si>
  <si>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</si>
  <si>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</si>
  <si>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</si>
  <si>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</si>
  <si>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</si>
  <si>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</si>
  <si>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</si>
  <si>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Капитальный ремонт тепловых сетей на участке "Психбольница" в городе Тобыл (замена теплоизоляции диам. 108 мм)</t>
  </si>
  <si>
    <t>Капитальный ремонт технологического оборудования в котельной "Центральная (ЗРДТ)" в городе Тобыл (замена сетевого и подпиточных насосов, установка преобразователя частоты для дымососа)</t>
  </si>
  <si>
    <t xml:space="preserve">Капитальный ремонт скважины №5 водозабора села Жамбыл </t>
  </si>
  <si>
    <t>Формируется заявка на корректировку инвестиционной программы, срок подачи до 1 ноября 2023 года</t>
  </si>
  <si>
    <t>Капитальный ремонт водопровода к жилым домам №4 по ул.40 лет Октября и №9 по ул. Механизаторов от дома №1А по ул. Дорожная в городе Тобыл</t>
  </si>
  <si>
    <t xml:space="preserve">Капитальный ремонт водопроводных колодцев в городе Тобыл и села Заречное (замена пожарных гидрантов) </t>
  </si>
  <si>
    <t>Капитальный ремонт самотечной канализации от здания АО "КазТрансГаз Аймак" до улицы Школьная в г.Тобыл</t>
  </si>
  <si>
    <t>Капитальный ремонт самотечной канализации по улице Терешковой в г.Тобыл</t>
  </si>
  <si>
    <t>Капитальный ремонт самотечной канализации в районе психбольницы в г.Тобыл</t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</si>
  <si>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октября 2019 года № 02-ОД и Управления энергетики и жилищно-коммунального хозяйства акимата Костанайской области от 29 октября 2019 года</t>
  </si>
  <si>
    <t>Всего на 2023 год</t>
  </si>
  <si>
    <t>Капитальный ремонт технологического оборудования в котельной "Нурай" г.Тобыл (замена теплообменников)</t>
  </si>
  <si>
    <t>Капитальный ремонт узла учета газа котельной "Нурай" г.Тобыл</t>
  </si>
  <si>
    <t xml:space="preserve"> 1.3</t>
  </si>
  <si>
    <t xml:space="preserve"> 1.4</t>
  </si>
  <si>
    <t>Капитальный ремонт скважины №1 на территории Психбольницы в г.Тобыл</t>
  </si>
  <si>
    <t>Капитальный ремонт скважины №2 в г.Тобыл</t>
  </si>
  <si>
    <t>Капитальный ремонт скважины №4 в г.Тобыл</t>
  </si>
  <si>
    <t>Капитальный ремонт скважины №2 на территории Психбольницы в г.Тобыл</t>
  </si>
  <si>
    <t>Капитальный ремонт скважины №3 в с.Жамбыл</t>
  </si>
  <si>
    <t>Капитальный ремонт водопроводных сетей от района СПТУ-9 до ул.Калабаева в г.Тобыл</t>
  </si>
  <si>
    <t xml:space="preserve"> 1.1</t>
  </si>
  <si>
    <t xml:space="preserve"> 1.2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</si>
  <si>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</si>
  <si>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</si>
  <si>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</si>
  <si>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</si>
  <si>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</si>
  <si>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>Капитальный ремонт самотечной канализации от жилого дома №40/2 по ул.Терешковой в г.Тобыл</t>
  </si>
  <si>
    <t>Капитальный ремонт технологического оборудования КНС с.Заречное (замена сетевого насоса №1)</t>
  </si>
  <si>
    <t>Деятельность, не относящаяся к регулируемым услугам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</si>
  <si>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30.09.2023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</si>
</sst>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8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5" fillId="0" borderId="0" xfId="0" applyFont="1"/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16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0" fillId="0" borderId="0" xfId="0" applyFont="1" applyFill="1"/>
    <xf numFmtId="16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" fontId="1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/>
    <xf numFmtId="3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80" zoomScaleNormal="80" zoomScaleSheetLayoutView="80" workbookViewId="0">
      <selection activeCell="I28" sqref="I28"/>
    </sheetView>
  </sheetViews>
  <sheetFormatPr defaultColWidth="9.109375" defaultRowHeight="12" x14ac:dyDescent="0.25"/>
  <cols>
    <col min="1" max="1" width="4.109375" style="10" customWidth="1"/>
    <col min="2" max="2" width="25.44140625" style="1" customWidth="1"/>
    <col min="3" max="3" width="6.21875" style="10" customWidth="1"/>
    <col min="4" max="4" width="6" style="10" customWidth="1"/>
    <col min="5" max="5" width="7.109375" style="10" customWidth="1"/>
    <col min="6" max="6" width="9.109375" style="10" customWidth="1"/>
    <col min="7" max="7" width="9.109375" style="11" customWidth="1"/>
    <col min="8" max="8" width="9.88671875" style="11" customWidth="1"/>
    <col min="9" max="9" width="8.44140625" style="14" customWidth="1"/>
    <col min="10" max="10" width="9.33203125" style="14" customWidth="1"/>
    <col min="11" max="11" width="17.5546875" style="14" customWidth="1"/>
    <col min="12" max="12" width="6.88671875" style="14" customWidth="1"/>
    <col min="13" max="13" width="8.44140625" style="14" customWidth="1"/>
    <col min="14" max="14" width="8.21875" style="14" customWidth="1"/>
    <col min="15" max="15" width="8.44140625" style="32" customWidth="1"/>
    <col min="16" max="16" width="9.5546875" style="14" customWidth="1"/>
    <col min="17" max="17" width="7.33203125" style="1" customWidth="1"/>
    <col min="18" max="18" width="7.44140625" style="1" customWidth="1"/>
    <col min="19" max="19" width="7.6640625" style="1" customWidth="1"/>
    <col min="20" max="16384" width="9.109375" style="15"/>
  </cols>
  <sheetData>
    <row r="1" spans="1:19" ht="12.75" customHeight="1" x14ac:dyDescent="0.25">
      <c r="S1" s="22" t="s">
        <v>0</v>
      </c>
    </row>
    <row r="2" spans="1:19" ht="12.75" customHeight="1" x14ac:dyDescent="0.25">
      <c r="S2" s="41" t="s">
        <v>1</v>
      </c>
    </row>
    <row r="3" spans="1:19" ht="12.75" customHeight="1" x14ac:dyDescent="0.25">
      <c r="S3" s="41" t="s">
        <v>2</v>
      </c>
    </row>
    <row r="4" spans="1:19" ht="12.75" customHeight="1" x14ac:dyDescent="0.25">
      <c r="S4" s="41" t="s">
        <v>3</v>
      </c>
    </row>
    <row r="5" spans="1:19" ht="12.75" customHeight="1" x14ac:dyDescent="0.25">
      <c r="S5" s="41" t="s">
        <v>4</v>
      </c>
    </row>
    <row r="6" spans="1:19" ht="3" customHeight="1" x14ac:dyDescent="0.2"/>
    <row r="7" spans="1:19" x14ac:dyDescent="0.25">
      <c r="S7" s="41" t="s">
        <v>5</v>
      </c>
    </row>
    <row r="8" spans="1:19" ht="9" customHeight="1" x14ac:dyDescent="0.2"/>
    <row r="9" spans="1:19" x14ac:dyDescent="0.25">
      <c r="A9" s="93" t="s">
        <v>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spans="1:19" ht="14.25" customHeight="1" x14ac:dyDescent="0.25">
      <c r="A10" s="94" t="s">
        <v>41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x14ac:dyDescent="0.25">
      <c r="A11" s="94" t="s">
        <v>42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x14ac:dyDescent="0.25">
      <c r="A12" s="94" t="s">
        <v>83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 ht="7.5" customHeight="1" x14ac:dyDescent="0.2">
      <c r="B13" s="13"/>
      <c r="I13" s="12"/>
      <c r="J13" s="12"/>
      <c r="K13" s="12"/>
      <c r="L13" s="12"/>
      <c r="M13" s="12"/>
      <c r="N13" s="12"/>
      <c r="O13" s="33"/>
      <c r="P13" s="12"/>
      <c r="Q13" s="29"/>
      <c r="R13" s="13"/>
      <c r="S13" s="13"/>
    </row>
    <row r="14" spans="1:19" x14ac:dyDescent="0.25">
      <c r="A14" s="96" t="s">
        <v>50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x14ac:dyDescent="0.25">
      <c r="A15" s="95" t="s">
        <v>35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19" x14ac:dyDescent="0.25">
      <c r="A16" s="59" t="s">
        <v>51</v>
      </c>
      <c r="B16" s="16"/>
      <c r="C16" s="17"/>
      <c r="D16" s="17"/>
      <c r="F16" s="17"/>
      <c r="G16" s="18"/>
      <c r="H16" s="18"/>
      <c r="I16" s="19"/>
      <c r="J16" s="19"/>
      <c r="K16" s="19"/>
      <c r="L16" s="19"/>
      <c r="M16" s="19"/>
      <c r="N16" s="19"/>
      <c r="O16" s="34"/>
      <c r="P16" s="19"/>
      <c r="Q16" s="16"/>
      <c r="R16" s="16"/>
      <c r="S16" s="16"/>
    </row>
    <row r="17" spans="1:19" ht="7.5" customHeight="1" x14ac:dyDescent="0.2">
      <c r="B17" s="13"/>
      <c r="I17" s="12"/>
      <c r="J17" s="12"/>
      <c r="K17" s="12"/>
      <c r="L17" s="12"/>
      <c r="M17" s="12"/>
      <c r="N17" s="12"/>
      <c r="O17" s="33"/>
      <c r="P17" s="12"/>
      <c r="Q17" s="29"/>
      <c r="R17" s="13"/>
      <c r="S17" s="13"/>
    </row>
    <row r="18" spans="1:19" ht="15" customHeight="1" x14ac:dyDescent="0.25">
      <c r="A18" s="97" t="s">
        <v>36</v>
      </c>
      <c r="B18" s="97"/>
      <c r="C18" s="97"/>
      <c r="D18" s="97"/>
      <c r="E18" s="100" t="s">
        <v>61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ht="48.6" customHeight="1" x14ac:dyDescent="0.25">
      <c r="A19" s="98"/>
      <c r="B19" s="98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ht="20.25" customHeight="1" x14ac:dyDescent="0.25">
      <c r="A20" s="101" t="s">
        <v>37</v>
      </c>
      <c r="B20" s="104" t="s">
        <v>7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6"/>
    </row>
    <row r="21" spans="1:19" s="20" customFormat="1" ht="42.6" customHeight="1" x14ac:dyDescent="0.3">
      <c r="A21" s="102"/>
      <c r="B21" s="101" t="s">
        <v>8</v>
      </c>
      <c r="C21" s="101" t="s">
        <v>9</v>
      </c>
      <c r="D21" s="107" t="s">
        <v>10</v>
      </c>
      <c r="E21" s="107"/>
      <c r="F21" s="107" t="s">
        <v>11</v>
      </c>
      <c r="G21" s="107"/>
      <c r="H21" s="108" t="s">
        <v>12</v>
      </c>
      <c r="I21" s="108"/>
      <c r="J21" s="108"/>
      <c r="K21" s="108"/>
      <c r="L21" s="108" t="s">
        <v>13</v>
      </c>
      <c r="M21" s="108"/>
      <c r="N21" s="108"/>
      <c r="O21" s="108"/>
      <c r="P21" s="107" t="s">
        <v>14</v>
      </c>
      <c r="Q21" s="107"/>
      <c r="R21" s="107" t="s">
        <v>82</v>
      </c>
      <c r="S21" s="107"/>
    </row>
    <row r="22" spans="1:19" s="21" customFormat="1" ht="39" customHeight="1" x14ac:dyDescent="0.3">
      <c r="A22" s="103"/>
      <c r="B22" s="103"/>
      <c r="C22" s="103"/>
      <c r="D22" s="27" t="s">
        <v>15</v>
      </c>
      <c r="E22" s="27" t="s">
        <v>16</v>
      </c>
      <c r="F22" s="27" t="s">
        <v>15</v>
      </c>
      <c r="G22" s="61" t="s">
        <v>16</v>
      </c>
      <c r="H22" s="28" t="s">
        <v>15</v>
      </c>
      <c r="I22" s="28" t="s">
        <v>16</v>
      </c>
      <c r="J22" s="28" t="s">
        <v>17</v>
      </c>
      <c r="K22" s="28" t="s">
        <v>18</v>
      </c>
      <c r="L22" s="28" t="s">
        <v>15</v>
      </c>
      <c r="M22" s="31" t="s">
        <v>16</v>
      </c>
      <c r="N22" s="28" t="s">
        <v>17</v>
      </c>
      <c r="O22" s="31" t="s">
        <v>18</v>
      </c>
      <c r="P22" s="28" t="s">
        <v>15</v>
      </c>
      <c r="Q22" s="30" t="s">
        <v>16</v>
      </c>
      <c r="R22" s="27" t="s">
        <v>15</v>
      </c>
      <c r="S22" s="27" t="s">
        <v>16</v>
      </c>
    </row>
    <row r="23" spans="1:19" s="20" customFormat="1" ht="11.25" customHeight="1" x14ac:dyDescent="0.3">
      <c r="A23" s="26">
        <v>1</v>
      </c>
      <c r="B23" s="30">
        <v>2</v>
      </c>
      <c r="C23" s="30">
        <v>3</v>
      </c>
      <c r="D23" s="26">
        <v>4</v>
      </c>
      <c r="E23" s="30">
        <v>5</v>
      </c>
      <c r="F23" s="30">
        <v>6</v>
      </c>
      <c r="G23" s="70">
        <v>7</v>
      </c>
      <c r="H23" s="30">
        <v>8</v>
      </c>
      <c r="I23" s="30">
        <v>9</v>
      </c>
      <c r="J23" s="26">
        <v>10</v>
      </c>
      <c r="K23" s="30">
        <v>11</v>
      </c>
      <c r="L23" s="30">
        <v>12</v>
      </c>
      <c r="M23" s="26">
        <v>13</v>
      </c>
      <c r="N23" s="30">
        <v>14</v>
      </c>
      <c r="O23" s="30">
        <v>15</v>
      </c>
      <c r="P23" s="26">
        <v>16</v>
      </c>
      <c r="Q23" s="30">
        <v>17</v>
      </c>
      <c r="R23" s="30">
        <v>18</v>
      </c>
      <c r="S23" s="26">
        <v>19</v>
      </c>
    </row>
    <row r="24" spans="1:19" s="20" customFormat="1" ht="11.25" customHeight="1" x14ac:dyDescent="0.3">
      <c r="A24" s="26"/>
      <c r="B24" s="115" t="s">
        <v>45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s="20" customFormat="1" ht="44.25" customHeight="1" x14ac:dyDescent="0.3">
      <c r="A25" s="26" t="s">
        <v>73</v>
      </c>
      <c r="B25" s="55" t="s">
        <v>52</v>
      </c>
      <c r="C25" s="54" t="s">
        <v>44</v>
      </c>
      <c r="D25" s="26">
        <v>420</v>
      </c>
      <c r="E25" s="54">
        <v>0</v>
      </c>
      <c r="F25" s="56">
        <v>2303.0500000000002</v>
      </c>
      <c r="G25" s="71">
        <v>0</v>
      </c>
      <c r="H25" s="56">
        <v>2303.0500000000002</v>
      </c>
      <c r="I25" s="56">
        <v>0</v>
      </c>
      <c r="J25" s="57">
        <f>I25-H25</f>
        <v>-2303.0500000000002</v>
      </c>
      <c r="K25" s="109" t="s">
        <v>55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5">
        <v>0</v>
      </c>
      <c r="R25" s="25">
        <v>0</v>
      </c>
      <c r="S25" s="25">
        <v>0</v>
      </c>
    </row>
    <row r="26" spans="1:19" s="20" customFormat="1" ht="69" customHeight="1" x14ac:dyDescent="0.3">
      <c r="A26" s="26" t="s">
        <v>74</v>
      </c>
      <c r="B26" s="55" t="s">
        <v>53</v>
      </c>
      <c r="C26" s="54" t="s">
        <v>43</v>
      </c>
      <c r="D26" s="26">
        <v>1</v>
      </c>
      <c r="E26" s="54">
        <v>0</v>
      </c>
      <c r="F26" s="54">
        <v>3729.81</v>
      </c>
      <c r="G26" s="71">
        <v>0</v>
      </c>
      <c r="H26" s="54">
        <v>3729.81</v>
      </c>
      <c r="I26" s="56">
        <v>0</v>
      </c>
      <c r="J26" s="57">
        <f>I26-H26</f>
        <v>-3729.81</v>
      </c>
      <c r="K26" s="110"/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5">
        <v>0</v>
      </c>
      <c r="R26" s="25">
        <v>0</v>
      </c>
      <c r="S26" s="25">
        <v>0</v>
      </c>
    </row>
    <row r="27" spans="1:19" s="72" customFormat="1" ht="34.799999999999997" customHeight="1" x14ac:dyDescent="0.3">
      <c r="A27" s="70" t="s">
        <v>65</v>
      </c>
      <c r="B27" s="55" t="s">
        <v>63</v>
      </c>
      <c r="C27" s="60" t="s">
        <v>43</v>
      </c>
      <c r="D27" s="70">
        <v>2</v>
      </c>
      <c r="E27" s="60">
        <v>0</v>
      </c>
      <c r="F27" s="68">
        <v>2510.38</v>
      </c>
      <c r="G27" s="71">
        <v>0</v>
      </c>
      <c r="H27" s="68">
        <v>2510.38</v>
      </c>
      <c r="I27" s="68">
        <v>0</v>
      </c>
      <c r="J27" s="71">
        <f t="shared" ref="J27:J28" si="0">I27-H27</f>
        <v>-2510.38</v>
      </c>
      <c r="K27" s="110"/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</row>
    <row r="28" spans="1:19" s="72" customFormat="1" ht="26.4" customHeight="1" x14ac:dyDescent="0.3">
      <c r="A28" s="70" t="s">
        <v>66</v>
      </c>
      <c r="B28" s="55" t="s">
        <v>64</v>
      </c>
      <c r="C28" s="60" t="s">
        <v>43</v>
      </c>
      <c r="D28" s="70">
        <v>1</v>
      </c>
      <c r="E28" s="60">
        <v>0</v>
      </c>
      <c r="F28" s="68">
        <v>1161.4100000000001</v>
      </c>
      <c r="G28" s="71">
        <v>0</v>
      </c>
      <c r="H28" s="68">
        <v>1161.4100000000001</v>
      </c>
      <c r="I28" s="68">
        <v>0</v>
      </c>
      <c r="J28" s="71">
        <f t="shared" si="0"/>
        <v>-1161.4100000000001</v>
      </c>
      <c r="K28" s="111"/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</row>
    <row r="29" spans="1:19" s="77" customFormat="1" ht="34.200000000000003" customHeight="1" x14ac:dyDescent="0.3">
      <c r="A29" s="63"/>
      <c r="B29" s="73" t="s">
        <v>46</v>
      </c>
      <c r="C29" s="74"/>
      <c r="D29" s="63"/>
      <c r="E29" s="74"/>
      <c r="F29" s="75">
        <f>F25+F26+F27+F28</f>
        <v>9704.6500000000015</v>
      </c>
      <c r="G29" s="75">
        <f t="shared" ref="G29:J29" si="1">G25+G26+G27+G28</f>
        <v>0</v>
      </c>
      <c r="H29" s="75">
        <f t="shared" si="1"/>
        <v>9704.6500000000015</v>
      </c>
      <c r="I29" s="75">
        <f t="shared" si="1"/>
        <v>0</v>
      </c>
      <c r="J29" s="75">
        <f t="shared" si="1"/>
        <v>-9704.6500000000015</v>
      </c>
      <c r="K29" s="74"/>
      <c r="L29" s="76">
        <f t="shared" ref="L29:S29" si="2">SUM(L24:L25)</f>
        <v>0</v>
      </c>
      <c r="M29" s="76">
        <f t="shared" si="2"/>
        <v>0</v>
      </c>
      <c r="N29" s="76">
        <f t="shared" si="2"/>
        <v>0</v>
      </c>
      <c r="O29" s="76">
        <f t="shared" si="2"/>
        <v>0</v>
      </c>
      <c r="P29" s="76">
        <f t="shared" si="2"/>
        <v>0</v>
      </c>
      <c r="Q29" s="76">
        <f t="shared" si="2"/>
        <v>0</v>
      </c>
      <c r="R29" s="76">
        <f t="shared" si="2"/>
        <v>0</v>
      </c>
      <c r="S29" s="76">
        <f t="shared" si="2"/>
        <v>0</v>
      </c>
    </row>
    <row r="30" spans="1:19" s="78" customFormat="1" ht="18.75" customHeight="1" x14ac:dyDescent="0.25">
      <c r="A30" s="63"/>
      <c r="B30" s="112" t="s">
        <v>48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4"/>
    </row>
    <row r="31" spans="1:19" s="78" customFormat="1" ht="45.6" customHeight="1" x14ac:dyDescent="0.25">
      <c r="A31" s="64" t="s">
        <v>73</v>
      </c>
      <c r="B31" s="65" t="s">
        <v>56</v>
      </c>
      <c r="C31" s="79" t="s">
        <v>44</v>
      </c>
      <c r="D31" s="24">
        <v>239</v>
      </c>
      <c r="E31" s="67">
        <v>0</v>
      </c>
      <c r="F31" s="80">
        <v>1875.39</v>
      </c>
      <c r="G31" s="81">
        <v>0</v>
      </c>
      <c r="H31" s="80">
        <v>1875.39</v>
      </c>
      <c r="I31" s="68">
        <v>0</v>
      </c>
      <c r="J31" s="58">
        <f>I31-H31</f>
        <v>-1875.39</v>
      </c>
      <c r="K31" s="109" t="s">
        <v>55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</row>
    <row r="32" spans="1:19" s="78" customFormat="1" ht="22.8" customHeight="1" x14ac:dyDescent="0.25">
      <c r="A32" s="64" t="s">
        <v>74</v>
      </c>
      <c r="B32" s="65" t="s">
        <v>54</v>
      </c>
      <c r="C32" s="79" t="s">
        <v>44</v>
      </c>
      <c r="D32" s="24">
        <v>1</v>
      </c>
      <c r="E32" s="67">
        <v>0</v>
      </c>
      <c r="F32" s="80">
        <v>2392.1799999999998</v>
      </c>
      <c r="G32" s="81">
        <v>0</v>
      </c>
      <c r="H32" s="80">
        <v>2392.1799999999998</v>
      </c>
      <c r="I32" s="68">
        <v>0</v>
      </c>
      <c r="J32" s="58">
        <f t="shared" ref="J32:J39" si="3">I32-H32</f>
        <v>-2392.1799999999998</v>
      </c>
      <c r="K32" s="110"/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</row>
    <row r="33" spans="1:19" s="78" customFormat="1" ht="37.799999999999997" customHeight="1" x14ac:dyDescent="0.25">
      <c r="A33" s="64" t="s">
        <v>65</v>
      </c>
      <c r="B33" s="65" t="s">
        <v>57</v>
      </c>
      <c r="C33" s="79" t="s">
        <v>44</v>
      </c>
      <c r="D33" s="24">
        <v>4</v>
      </c>
      <c r="E33" s="67">
        <v>0</v>
      </c>
      <c r="F33" s="80">
        <v>314.02999999999997</v>
      </c>
      <c r="G33" s="81">
        <v>0</v>
      </c>
      <c r="H33" s="80">
        <v>314.02999999999997</v>
      </c>
      <c r="I33" s="68">
        <v>0</v>
      </c>
      <c r="J33" s="58">
        <f t="shared" si="3"/>
        <v>-314.02999999999997</v>
      </c>
      <c r="K33" s="110"/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</row>
    <row r="34" spans="1:19" s="62" customFormat="1" ht="20.399999999999999" x14ac:dyDescent="0.2">
      <c r="A34" s="64" t="s">
        <v>66</v>
      </c>
      <c r="B34" s="65" t="s">
        <v>67</v>
      </c>
      <c r="C34" s="60" t="s">
        <v>43</v>
      </c>
      <c r="D34" s="66">
        <v>1</v>
      </c>
      <c r="E34" s="67">
        <v>0</v>
      </c>
      <c r="F34" s="68">
        <v>499</v>
      </c>
      <c r="G34" s="69">
        <f>499+468.5</f>
        <v>967.5</v>
      </c>
      <c r="H34" s="69">
        <v>499</v>
      </c>
      <c r="I34" s="69">
        <v>967.5</v>
      </c>
      <c r="J34" s="58">
        <f t="shared" si="3"/>
        <v>468.5</v>
      </c>
      <c r="K34" s="110"/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</row>
    <row r="35" spans="1:19" s="62" customFormat="1" ht="20.399999999999999" x14ac:dyDescent="0.2">
      <c r="A35" s="64" t="s">
        <v>75</v>
      </c>
      <c r="B35" s="65" t="s">
        <v>68</v>
      </c>
      <c r="C35" s="60" t="s">
        <v>43</v>
      </c>
      <c r="D35" s="66">
        <v>1</v>
      </c>
      <c r="E35" s="67">
        <v>0</v>
      </c>
      <c r="F35" s="68">
        <v>479.5</v>
      </c>
      <c r="G35" s="69">
        <v>0</v>
      </c>
      <c r="H35" s="69">
        <v>479.5</v>
      </c>
      <c r="I35" s="69">
        <v>0</v>
      </c>
      <c r="J35" s="58">
        <f t="shared" si="3"/>
        <v>-479.5</v>
      </c>
      <c r="K35" s="110"/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</row>
    <row r="36" spans="1:19" s="62" customFormat="1" ht="20.399999999999999" x14ac:dyDescent="0.2">
      <c r="A36" s="64" t="s">
        <v>76</v>
      </c>
      <c r="B36" s="65" t="s">
        <v>69</v>
      </c>
      <c r="C36" s="60" t="s">
        <v>43</v>
      </c>
      <c r="D36" s="66">
        <v>1</v>
      </c>
      <c r="E36" s="67">
        <v>0</v>
      </c>
      <c r="F36" s="68">
        <v>469.02</v>
      </c>
      <c r="G36" s="69">
        <v>0</v>
      </c>
      <c r="H36" s="69">
        <v>469.02</v>
      </c>
      <c r="I36" s="69">
        <v>0</v>
      </c>
      <c r="J36" s="58">
        <f t="shared" si="3"/>
        <v>-469.02</v>
      </c>
      <c r="K36" s="110"/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</row>
    <row r="37" spans="1:19" s="62" customFormat="1" ht="20.399999999999999" x14ac:dyDescent="0.2">
      <c r="A37" s="64" t="s">
        <v>77</v>
      </c>
      <c r="B37" s="65" t="s">
        <v>70</v>
      </c>
      <c r="C37" s="60" t="s">
        <v>43</v>
      </c>
      <c r="D37" s="66">
        <v>1</v>
      </c>
      <c r="E37" s="67">
        <v>0</v>
      </c>
      <c r="F37" s="68">
        <v>292.23</v>
      </c>
      <c r="G37" s="69">
        <v>0</v>
      </c>
      <c r="H37" s="69">
        <v>292.23</v>
      </c>
      <c r="I37" s="69">
        <v>0</v>
      </c>
      <c r="J37" s="58">
        <f t="shared" si="3"/>
        <v>-292.23</v>
      </c>
      <c r="K37" s="110"/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</row>
    <row r="38" spans="1:19" s="62" customFormat="1" ht="20.399999999999999" x14ac:dyDescent="0.2">
      <c r="A38" s="64" t="s">
        <v>78</v>
      </c>
      <c r="B38" s="65" t="s">
        <v>71</v>
      </c>
      <c r="C38" s="60" t="s">
        <v>43</v>
      </c>
      <c r="D38" s="66">
        <v>1</v>
      </c>
      <c r="E38" s="67">
        <v>0</v>
      </c>
      <c r="F38" s="68">
        <v>287.05</v>
      </c>
      <c r="G38" s="69">
        <v>0</v>
      </c>
      <c r="H38" s="69">
        <v>287.05</v>
      </c>
      <c r="I38" s="69">
        <v>0</v>
      </c>
      <c r="J38" s="58">
        <f t="shared" si="3"/>
        <v>-287.05</v>
      </c>
      <c r="K38" s="110"/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</row>
    <row r="39" spans="1:19" s="62" customFormat="1" ht="30.6" x14ac:dyDescent="0.2">
      <c r="A39" s="64" t="s">
        <v>79</v>
      </c>
      <c r="B39" s="65" t="s">
        <v>72</v>
      </c>
      <c r="C39" s="60" t="s">
        <v>44</v>
      </c>
      <c r="D39" s="66">
        <v>200</v>
      </c>
      <c r="E39" s="67">
        <v>0</v>
      </c>
      <c r="F39" s="68">
        <v>1548.09</v>
      </c>
      <c r="G39" s="69">
        <v>0</v>
      </c>
      <c r="H39" s="69">
        <v>1548.09</v>
      </c>
      <c r="I39" s="69">
        <v>0</v>
      </c>
      <c r="J39" s="58">
        <f t="shared" si="3"/>
        <v>-1548.09</v>
      </c>
      <c r="K39" s="111"/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</row>
    <row r="40" spans="1:19" s="85" customFormat="1" ht="39.75" customHeight="1" x14ac:dyDescent="0.25">
      <c r="A40" s="82"/>
      <c r="B40" s="73" t="s">
        <v>47</v>
      </c>
      <c r="C40" s="76"/>
      <c r="D40" s="83"/>
      <c r="E40" s="83"/>
      <c r="F40" s="84">
        <f>SUM(F31:F39)</f>
        <v>8156.4899999999989</v>
      </c>
      <c r="G40" s="84">
        <f t="shared" ref="G40:J40" si="4">SUM(G31:G39)</f>
        <v>967.5</v>
      </c>
      <c r="H40" s="84">
        <f t="shared" si="4"/>
        <v>8156.4899999999989</v>
      </c>
      <c r="I40" s="84">
        <f t="shared" si="4"/>
        <v>967.5</v>
      </c>
      <c r="J40" s="84">
        <f t="shared" si="4"/>
        <v>-7188.9899999999989</v>
      </c>
      <c r="K40" s="76"/>
      <c r="L40" s="76">
        <f t="shared" ref="L40:S40" si="5">SUM(L31:L32)</f>
        <v>0</v>
      </c>
      <c r="M40" s="76">
        <f t="shared" si="5"/>
        <v>0</v>
      </c>
      <c r="N40" s="76">
        <f t="shared" si="5"/>
        <v>0</v>
      </c>
      <c r="O40" s="76">
        <f t="shared" si="5"/>
        <v>0</v>
      </c>
      <c r="P40" s="76">
        <f t="shared" si="5"/>
        <v>0</v>
      </c>
      <c r="Q40" s="76">
        <f t="shared" si="5"/>
        <v>0</v>
      </c>
      <c r="R40" s="76">
        <f t="shared" si="5"/>
        <v>0</v>
      </c>
      <c r="S40" s="76">
        <f t="shared" si="5"/>
        <v>0</v>
      </c>
    </row>
    <row r="41" spans="1:19" s="87" customFormat="1" ht="20.25" customHeight="1" x14ac:dyDescent="0.25">
      <c r="A41" s="86"/>
      <c r="B41" s="112" t="s">
        <v>49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4"/>
    </row>
    <row r="42" spans="1:19" s="78" customFormat="1" ht="40.799999999999997" x14ac:dyDescent="0.25">
      <c r="A42" s="64" t="s">
        <v>73</v>
      </c>
      <c r="B42" s="65" t="s">
        <v>58</v>
      </c>
      <c r="C42" s="79" t="s">
        <v>44</v>
      </c>
      <c r="D42" s="88">
        <v>175</v>
      </c>
      <c r="E42" s="67">
        <v>0</v>
      </c>
      <c r="F42" s="80">
        <v>817.49</v>
      </c>
      <c r="G42" s="81">
        <v>0</v>
      </c>
      <c r="H42" s="80">
        <v>817.49</v>
      </c>
      <c r="I42" s="68">
        <v>0</v>
      </c>
      <c r="J42" s="58">
        <f t="shared" ref="J42:J45" si="6">I42-H42</f>
        <v>-817.49</v>
      </c>
      <c r="K42" s="109" t="s">
        <v>55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</row>
    <row r="43" spans="1:19" s="78" customFormat="1" ht="35.4" customHeight="1" x14ac:dyDescent="0.25">
      <c r="A43" s="64" t="s">
        <v>74</v>
      </c>
      <c r="B43" s="65" t="s">
        <v>59</v>
      </c>
      <c r="C43" s="79" t="s">
        <v>44</v>
      </c>
      <c r="D43" s="88">
        <v>458</v>
      </c>
      <c r="E43" s="67">
        <v>0</v>
      </c>
      <c r="F43" s="80">
        <v>2110.31</v>
      </c>
      <c r="G43" s="81">
        <v>0</v>
      </c>
      <c r="H43" s="80">
        <v>2110.31</v>
      </c>
      <c r="I43" s="68">
        <v>0</v>
      </c>
      <c r="J43" s="58">
        <f t="shared" si="6"/>
        <v>-2110.31</v>
      </c>
      <c r="K43" s="110"/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</row>
    <row r="44" spans="1:19" s="62" customFormat="1" ht="36.6" customHeight="1" x14ac:dyDescent="0.2">
      <c r="A44" s="64" t="s">
        <v>65</v>
      </c>
      <c r="B44" s="65" t="s">
        <v>80</v>
      </c>
      <c r="C44" s="60" t="s">
        <v>44</v>
      </c>
      <c r="D44" s="66">
        <v>40</v>
      </c>
      <c r="E44" s="67">
        <v>0</v>
      </c>
      <c r="F44" s="68">
        <v>896.62</v>
      </c>
      <c r="G44" s="69">
        <v>0</v>
      </c>
      <c r="H44" s="69">
        <v>896.62</v>
      </c>
      <c r="I44" s="69">
        <v>0</v>
      </c>
      <c r="J44" s="58">
        <f t="shared" si="6"/>
        <v>-896.62</v>
      </c>
      <c r="K44" s="110"/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</row>
    <row r="45" spans="1:19" s="62" customFormat="1" ht="36.6" customHeight="1" x14ac:dyDescent="0.2">
      <c r="A45" s="64" t="s">
        <v>66</v>
      </c>
      <c r="B45" s="65" t="s">
        <v>81</v>
      </c>
      <c r="C45" s="60" t="s">
        <v>43</v>
      </c>
      <c r="D45" s="66">
        <v>1</v>
      </c>
      <c r="E45" s="67">
        <v>0</v>
      </c>
      <c r="F45" s="68">
        <v>600</v>
      </c>
      <c r="G45" s="69">
        <v>0</v>
      </c>
      <c r="H45" s="69">
        <v>600</v>
      </c>
      <c r="I45" s="69">
        <v>0</v>
      </c>
      <c r="J45" s="58">
        <f t="shared" si="6"/>
        <v>-600</v>
      </c>
      <c r="K45" s="111"/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</row>
    <row r="46" spans="1:19" s="78" customFormat="1" ht="33" customHeight="1" x14ac:dyDescent="0.25">
      <c r="A46" s="89"/>
      <c r="B46" s="73" t="s">
        <v>60</v>
      </c>
      <c r="C46" s="79"/>
      <c r="D46" s="60"/>
      <c r="E46" s="60"/>
      <c r="F46" s="84">
        <f>SUM(F42:F45)</f>
        <v>4424.42</v>
      </c>
      <c r="G46" s="84">
        <f t="shared" ref="G46:J46" si="7">SUM(G42:G45)</f>
        <v>0</v>
      </c>
      <c r="H46" s="84">
        <f t="shared" si="7"/>
        <v>4424.42</v>
      </c>
      <c r="I46" s="84">
        <f t="shared" si="7"/>
        <v>0</v>
      </c>
      <c r="J46" s="84">
        <f t="shared" si="7"/>
        <v>-4424.42</v>
      </c>
      <c r="K46" s="60"/>
      <c r="L46" s="76">
        <f>L42</f>
        <v>0</v>
      </c>
      <c r="M46" s="76">
        <f t="shared" ref="M46:S46" si="8">M42</f>
        <v>0</v>
      </c>
      <c r="N46" s="76">
        <f t="shared" si="8"/>
        <v>0</v>
      </c>
      <c r="O46" s="76">
        <f t="shared" si="8"/>
        <v>0</v>
      </c>
      <c r="P46" s="76">
        <f t="shared" si="8"/>
        <v>0</v>
      </c>
      <c r="Q46" s="76">
        <f t="shared" si="8"/>
        <v>0</v>
      </c>
      <c r="R46" s="76">
        <f t="shared" si="8"/>
        <v>0</v>
      </c>
      <c r="S46" s="76">
        <f t="shared" si="8"/>
        <v>0</v>
      </c>
    </row>
    <row r="47" spans="1:19" s="85" customFormat="1" ht="21" customHeight="1" x14ac:dyDescent="0.25">
      <c r="A47" s="63"/>
      <c r="B47" s="90" t="s">
        <v>62</v>
      </c>
      <c r="C47" s="63"/>
      <c r="D47" s="63"/>
      <c r="E47" s="63"/>
      <c r="F47" s="91">
        <f>F29+F40+F46</f>
        <v>22285.559999999998</v>
      </c>
      <c r="G47" s="91">
        <f>G29+G40+G46</f>
        <v>967.5</v>
      </c>
      <c r="H47" s="91">
        <f>H29+H40+H46</f>
        <v>22285.559999999998</v>
      </c>
      <c r="I47" s="91">
        <f>I29+I40+I46</f>
        <v>967.5</v>
      </c>
      <c r="J47" s="91">
        <f>J29+J40+J46</f>
        <v>-21318.059999999998</v>
      </c>
      <c r="K47" s="91"/>
      <c r="L47" s="92">
        <f t="shared" ref="L47:S47" si="9">L29+L40+L46</f>
        <v>0</v>
      </c>
      <c r="M47" s="92">
        <f t="shared" si="9"/>
        <v>0</v>
      </c>
      <c r="N47" s="92">
        <f t="shared" si="9"/>
        <v>0</v>
      </c>
      <c r="O47" s="92">
        <f t="shared" si="9"/>
        <v>0</v>
      </c>
      <c r="P47" s="92">
        <f t="shared" si="9"/>
        <v>0</v>
      </c>
      <c r="Q47" s="92">
        <f t="shared" si="9"/>
        <v>0</v>
      </c>
      <c r="R47" s="92">
        <f t="shared" si="9"/>
        <v>0</v>
      </c>
      <c r="S47" s="92">
        <f t="shared" si="9"/>
        <v>0</v>
      </c>
    </row>
    <row r="48" spans="1:19" s="35" customFormat="1" x14ac:dyDescent="0.25">
      <c r="A48" s="36"/>
      <c r="B48" s="37"/>
      <c r="C48" s="36"/>
      <c r="D48" s="36"/>
      <c r="E48" s="36"/>
      <c r="F48" s="36"/>
      <c r="G48" s="38"/>
      <c r="H48" s="38"/>
      <c r="I48" s="39"/>
      <c r="J48" s="39"/>
      <c r="K48" s="39"/>
      <c r="L48" s="39"/>
      <c r="M48" s="39"/>
      <c r="N48" s="39"/>
      <c r="O48" s="40"/>
      <c r="P48" s="39"/>
      <c r="Q48" s="23"/>
      <c r="R48" s="23"/>
      <c r="S48" s="23"/>
    </row>
    <row r="50" spans="1:19" s="46" customFormat="1" ht="14.4" x14ac:dyDescent="0.3">
      <c r="A50" s="42"/>
      <c r="B50" s="43"/>
      <c r="C50" s="42"/>
      <c r="D50" s="42"/>
      <c r="E50" s="42"/>
      <c r="F50" s="99"/>
      <c r="G50" s="99"/>
      <c r="H50" s="99"/>
      <c r="I50" s="44"/>
      <c r="J50" s="44"/>
      <c r="K50" s="44"/>
      <c r="L50" s="44"/>
      <c r="M50" s="44"/>
      <c r="N50" s="44"/>
      <c r="O50" s="45"/>
      <c r="P50" s="44"/>
      <c r="Q50" s="43"/>
      <c r="R50" s="43"/>
      <c r="S50" s="43"/>
    </row>
    <row r="51" spans="1:19" s="53" customFormat="1" ht="14.4" x14ac:dyDescent="0.3">
      <c r="A51" s="47"/>
      <c r="B51" s="48"/>
      <c r="C51" s="47"/>
      <c r="D51" s="47"/>
      <c r="E51" s="47"/>
      <c r="F51" s="49"/>
      <c r="G51" s="50"/>
      <c r="H51" s="50"/>
      <c r="I51" s="51"/>
      <c r="J51" s="51"/>
      <c r="K51" s="51"/>
      <c r="L51" s="51"/>
      <c r="M51" s="51"/>
      <c r="N51" s="51"/>
      <c r="O51" s="52"/>
      <c r="P51" s="51"/>
      <c r="Q51" s="48"/>
      <c r="R51" s="48"/>
      <c r="S51" s="48"/>
    </row>
    <row r="52" spans="1:19" s="53" customFormat="1" ht="14.4" x14ac:dyDescent="0.3">
      <c r="A52" s="47"/>
      <c r="B52" s="48"/>
      <c r="C52" s="47"/>
      <c r="D52" s="47"/>
      <c r="E52" s="47"/>
      <c r="F52" s="49"/>
      <c r="G52" s="50"/>
      <c r="H52" s="50"/>
      <c r="I52" s="51"/>
      <c r="J52" s="51"/>
      <c r="K52" s="51"/>
      <c r="L52" s="51"/>
      <c r="M52" s="51"/>
      <c r="N52" s="51"/>
      <c r="O52" s="52"/>
      <c r="P52" s="51"/>
      <c r="Q52" s="48"/>
      <c r="R52" s="48"/>
      <c r="S52" s="48"/>
    </row>
    <row r="53" spans="1:19" s="53" customFormat="1" ht="14.4" x14ac:dyDescent="0.3">
      <c r="A53" s="47"/>
      <c r="B53" s="43"/>
      <c r="C53" s="47"/>
      <c r="D53" s="47"/>
      <c r="E53" s="47"/>
      <c r="F53" s="49"/>
      <c r="G53" s="50"/>
      <c r="H53" s="50"/>
      <c r="I53" s="51"/>
      <c r="J53" s="51"/>
      <c r="K53" s="51"/>
      <c r="L53" s="51"/>
      <c r="M53" s="51"/>
      <c r="N53" s="51"/>
      <c r="O53" s="52"/>
      <c r="P53" s="51"/>
      <c r="Q53" s="48"/>
      <c r="R53" s="48"/>
      <c r="S53" s="48"/>
    </row>
    <row r="54" spans="1:19" s="53" customFormat="1" ht="3" customHeight="1" x14ac:dyDescent="0.3">
      <c r="A54" s="47"/>
      <c r="B54" s="43"/>
      <c r="C54" s="47"/>
      <c r="D54" s="47"/>
      <c r="E54" s="47"/>
      <c r="F54" s="49"/>
      <c r="G54" s="50"/>
      <c r="H54" s="50"/>
      <c r="I54" s="51"/>
      <c r="J54" s="51"/>
      <c r="K54" s="51"/>
      <c r="L54" s="51"/>
      <c r="M54" s="51"/>
      <c r="N54" s="51"/>
      <c r="O54" s="52"/>
      <c r="P54" s="51"/>
      <c r="Q54" s="48"/>
      <c r="R54" s="48"/>
      <c r="S54" s="48"/>
    </row>
    <row r="55" spans="1:19" s="53" customFormat="1" ht="14.4" x14ac:dyDescent="0.3">
      <c r="A55" s="47"/>
      <c r="B55" s="43"/>
      <c r="C55" s="47"/>
      <c r="D55" s="47"/>
      <c r="E55" s="47"/>
      <c r="F55" s="99"/>
      <c r="G55" s="99"/>
      <c r="H55" s="99"/>
      <c r="I55" s="51"/>
      <c r="J55" s="51"/>
      <c r="K55" s="51"/>
      <c r="L55" s="51"/>
      <c r="M55" s="51"/>
      <c r="N55" s="51"/>
      <c r="O55" s="52"/>
      <c r="P55" s="51"/>
      <c r="Q55" s="48"/>
      <c r="R55" s="48"/>
      <c r="S55" s="48"/>
    </row>
    <row r="56" spans="1:19" s="53" customFormat="1" ht="14.4" x14ac:dyDescent="0.3">
      <c r="A56" s="47"/>
      <c r="B56" s="43"/>
      <c r="C56" s="47"/>
      <c r="D56" s="47"/>
      <c r="E56" s="47"/>
      <c r="F56" s="49"/>
      <c r="G56" s="50"/>
      <c r="H56" s="50"/>
      <c r="I56" s="51"/>
      <c r="J56" s="51"/>
      <c r="K56" s="51"/>
      <c r="L56" s="51"/>
      <c r="M56" s="51"/>
      <c r="N56" s="51"/>
      <c r="O56" s="52"/>
      <c r="P56" s="51"/>
      <c r="Q56" s="48"/>
      <c r="R56" s="48"/>
      <c r="S56" s="48"/>
    </row>
    <row r="57" spans="1:19" s="53" customFormat="1" ht="14.4" x14ac:dyDescent="0.3">
      <c r="A57" s="47"/>
      <c r="B57" s="43"/>
      <c r="C57" s="47"/>
      <c r="D57" s="47"/>
      <c r="E57" s="47"/>
      <c r="F57" s="99"/>
      <c r="G57" s="99"/>
      <c r="H57" s="99"/>
      <c r="I57" s="51"/>
      <c r="J57" s="51"/>
      <c r="K57" s="51"/>
      <c r="L57" s="51"/>
      <c r="M57" s="51"/>
      <c r="N57" s="51"/>
      <c r="O57" s="52"/>
      <c r="P57" s="51"/>
      <c r="Q57" s="48"/>
      <c r="R57" s="48"/>
      <c r="S57" s="48"/>
    </row>
  </sheetData>
  <mergeCells count="27">
    <mergeCell ref="B41:S41"/>
    <mergeCell ref="K42:K45"/>
    <mergeCell ref="F57:H57"/>
    <mergeCell ref="C21:C22"/>
    <mergeCell ref="B21:B22"/>
    <mergeCell ref="A18:D19"/>
    <mergeCell ref="F50:H50"/>
    <mergeCell ref="F55:H55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  <mergeCell ref="K25:K28"/>
    <mergeCell ref="K31:K39"/>
    <mergeCell ref="B30:S30"/>
    <mergeCell ref="B24:S24"/>
    <mergeCell ref="A9:S9"/>
    <mergeCell ref="A10:S10"/>
    <mergeCell ref="A11:S11"/>
    <mergeCell ref="A12:S12"/>
    <mergeCell ref="A15:S15"/>
    <mergeCell ref="A14:S14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O12" sqref="O12"/>
    </sheetView>
  </sheetViews>
  <sheetFormatPr defaultRowHeight="14.4" x14ac:dyDescent="0.3"/>
  <cols>
    <col min="1" max="1" width="42.44140625" style="2" customWidth="1"/>
    <col min="2" max="6" width="17.6640625" style="2" customWidth="1"/>
  </cols>
  <sheetData>
    <row r="1" spans="1:6" x14ac:dyDescent="0.3">
      <c r="A1" s="5"/>
      <c r="B1" s="5"/>
      <c r="C1" s="5"/>
      <c r="D1" s="5"/>
      <c r="E1" s="5"/>
      <c r="F1" s="6" t="s">
        <v>19</v>
      </c>
    </row>
    <row r="2" spans="1:6" x14ac:dyDescent="0.3">
      <c r="A2" s="5"/>
      <c r="B2" s="5"/>
      <c r="C2" s="5"/>
      <c r="D2" s="5"/>
      <c r="E2" s="5"/>
      <c r="F2" s="6" t="s">
        <v>20</v>
      </c>
    </row>
    <row r="3" spans="1:6" x14ac:dyDescent="0.3">
      <c r="A3" s="5"/>
      <c r="B3" s="5"/>
      <c r="C3" s="5"/>
      <c r="D3" s="5"/>
      <c r="E3" s="5"/>
      <c r="F3" s="6" t="s">
        <v>21</v>
      </c>
    </row>
    <row r="4" spans="1:6" x14ac:dyDescent="0.3">
      <c r="A4" s="5"/>
      <c r="B4" s="5"/>
      <c r="C4" s="5"/>
      <c r="D4" s="5"/>
      <c r="E4" s="5"/>
      <c r="F4" s="6" t="s">
        <v>22</v>
      </c>
    </row>
    <row r="5" spans="1:6" x14ac:dyDescent="0.3">
      <c r="A5" s="5"/>
      <c r="B5" s="5"/>
      <c r="C5" s="5"/>
      <c r="D5" s="5"/>
      <c r="E5" s="5"/>
      <c r="F5" s="6" t="s">
        <v>23</v>
      </c>
    </row>
    <row r="6" spans="1:6" x14ac:dyDescent="0.3">
      <c r="A6" s="5"/>
      <c r="B6" s="5"/>
      <c r="C6" s="5"/>
      <c r="D6" s="5"/>
      <c r="E6" s="5"/>
      <c r="F6" s="6" t="s">
        <v>24</v>
      </c>
    </row>
    <row r="7" spans="1:6" ht="15" x14ac:dyDescent="0.25">
      <c r="A7" s="5"/>
      <c r="B7" s="5"/>
      <c r="C7" s="5"/>
      <c r="D7" s="5"/>
      <c r="E7" s="5"/>
      <c r="F7" s="5"/>
    </row>
    <row r="8" spans="1:6" ht="108" customHeight="1" x14ac:dyDescent="0.3">
      <c r="A8" s="7" t="s">
        <v>38</v>
      </c>
      <c r="B8" s="7" t="s">
        <v>25</v>
      </c>
      <c r="C8" s="7" t="s">
        <v>26</v>
      </c>
      <c r="D8" s="7" t="s">
        <v>27</v>
      </c>
      <c r="E8" s="7" t="s">
        <v>28</v>
      </c>
      <c r="F8" s="7" t="s">
        <v>29</v>
      </c>
    </row>
    <row r="9" spans="1:6" ht="39.6" x14ac:dyDescent="0.3">
      <c r="A9" s="3" t="s">
        <v>30</v>
      </c>
      <c r="B9" s="9" t="s">
        <v>40</v>
      </c>
      <c r="C9" s="9" t="s">
        <v>40</v>
      </c>
      <c r="D9" s="9" t="s">
        <v>40</v>
      </c>
      <c r="E9" s="9" t="s">
        <v>40</v>
      </c>
      <c r="F9" s="9"/>
    </row>
    <row r="10" spans="1:6" ht="53.25" customHeight="1" x14ac:dyDescent="0.3">
      <c r="A10" s="3" t="s">
        <v>31</v>
      </c>
      <c r="B10" s="9" t="s">
        <v>40</v>
      </c>
      <c r="C10" s="9" t="s">
        <v>40</v>
      </c>
      <c r="D10" s="9" t="s">
        <v>40</v>
      </c>
      <c r="E10" s="9" t="s">
        <v>40</v>
      </c>
      <c r="F10" s="9"/>
    </row>
    <row r="11" spans="1:6" ht="39.6" x14ac:dyDescent="0.3">
      <c r="A11" s="3" t="s">
        <v>32</v>
      </c>
      <c r="B11" s="9" t="s">
        <v>40</v>
      </c>
      <c r="C11" s="9" t="s">
        <v>40</v>
      </c>
      <c r="D11" s="9" t="s">
        <v>40</v>
      </c>
      <c r="E11" s="9" t="s">
        <v>40</v>
      </c>
      <c r="F11" s="9"/>
    </row>
    <row r="12" spans="1:6" ht="39.6" x14ac:dyDescent="0.3">
      <c r="A12" s="3" t="s">
        <v>33</v>
      </c>
      <c r="B12" s="9" t="s">
        <v>40</v>
      </c>
      <c r="C12" s="9" t="s">
        <v>40</v>
      </c>
      <c r="D12" s="9" t="s">
        <v>40</v>
      </c>
      <c r="E12" s="9" t="s">
        <v>40</v>
      </c>
      <c r="F12" s="9"/>
    </row>
    <row r="13" spans="1:6" x14ac:dyDescent="0.3">
      <c r="A13" s="4" t="s">
        <v>34</v>
      </c>
      <c r="B13" s="4"/>
      <c r="C13" s="4"/>
      <c r="D13" s="4"/>
      <c r="E13" s="4"/>
      <c r="F13" s="4"/>
    </row>
    <row r="14" spans="1:6" x14ac:dyDescent="0.3">
      <c r="A14" s="4" t="s">
        <v>34</v>
      </c>
      <c r="B14" s="4"/>
      <c r="C14" s="4"/>
      <c r="D14" s="4"/>
      <c r="E14" s="4"/>
      <c r="F14" s="4"/>
    </row>
    <row r="15" spans="1:6" ht="15" customHeight="1" x14ac:dyDescent="0.3">
      <c r="A15" s="5"/>
      <c r="B15" s="5"/>
      <c r="C15" s="5"/>
      <c r="D15" s="5"/>
      <c r="E15" s="5"/>
      <c r="F15" s="5"/>
    </row>
    <row r="16" spans="1:6" ht="16.2" x14ac:dyDescent="0.3">
      <c r="A16" s="8" t="s">
        <v>39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cp:lastPrinted>2023-06-29T10:28:32Z</cp:lastPrinted>
  <dcterms:created xsi:type="dcterms:W3CDTF">2017-06-02T04:26:59Z</dcterms:created>
  <dcterms:modified xsi:type="dcterms:W3CDTF">2023-09-29T05:32:43Z</dcterms:modified>
</cp:coreProperties>
</file>